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esupuestaria\"/>
    </mc:Choice>
  </mc:AlternateContent>
  <bookViews>
    <workbookView xWindow="0" yWindow="0" windowWidth="20490" windowHeight="765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21" i="4"/>
  <c r="E31" i="4"/>
  <c r="H31" i="4"/>
  <c r="H16" i="4"/>
  <c r="E16" i="4"/>
  <c r="H39" i="4" l="1"/>
  <c r="E39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<sst xmlns="http://schemas.openxmlformats.org/spreadsheetml/2006/main" count="98" uniqueCount="50">
  <si>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</si>
  <si>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</si>
  <si>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</si>
  <si>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</si>
  <si>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</si>
  <si>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</si>
  <si>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</si>
  <si>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</si>
  <si>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</si>
  <si>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</si>
  <si>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</si>
  <si>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</si>
  <si>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</si>
  <si>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</si>
  <si>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</si>
  <si>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</si>
  <si>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</si>
  <si>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</si>
  <si>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</si>
  <si>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</si>
  <si>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</si>
  <si>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</si>
  <si>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</si>
  <si>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</si>
  <si>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</si>
  <si>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</si>
  <si>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</si>
  <si>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</si>
  <si>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</si>
  <si>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</si>
  <si>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</si>
  <si>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</si>
  <si>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</si>
  <si>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</si>
  <si>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</si>
  <si>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</si>
  <si>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</si>
  <si>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</si>
  <si>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</si>
  <si>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</si>
  <si>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</si>
  <si>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</si>
  <si>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</si>
  <si>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</si>
  <si>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</si>
  <si>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</si>
  <si>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</si>
  <si>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</si>
  <si>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</si>
  <si>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COMONFORT, GTO.
ESTADO ANALÍTICO DE INGRESOS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</si>
</sst>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3" fillId="3" borderId="8" xfId="8" applyFont="1" applyFill="1" applyBorder="1" applyAlignment="1" applyProtection="1">
      <alignment horizontal="center" vertical="center" wrapText="1"/>
      <protection locked="0"/>
    </xf>
    <xf numFmtId="0" fontId="13" fillId="3" borderId="9" xfId="8" applyFont="1" applyFill="1" applyBorder="1" applyAlignment="1" applyProtection="1">
      <alignment horizontal="center" vertical="center" wrapText="1"/>
      <protection locked="0"/>
    </xf>
    <xf numFmtId="0" fontId="13" fillId="3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325753</xdr:colOff>
      <xdr:row>0</xdr:row>
      <xdr:rowOff>47624</xdr:rowOff>
    </xdr:from>
    <xdr:to>
      <xdr:col>1</xdr:col>
      <xdr:colOff>790574</xdr:colOff>
      <xdr:row>0</xdr:row>
      <xdr:rowOff>466725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30528" y="47624"/>
          <a:ext cx="464821" cy="41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792481</xdr:colOff>
      <xdr:row>0</xdr:row>
      <xdr:rowOff>49530</xdr:rowOff>
    </xdr:from>
    <xdr:ext cx="702944" cy="42672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131" y="49530"/>
          <a:ext cx="702944" cy="426720"/>
        </a:xfrm>
        <a:prstGeom prst="rect">
          <a:avLst/>
        </a:prstGeom>
      </xdr:spPr>
    </xdr:pic>
    <xdr:clientData/>
  </xdr:oneCellAnchor>
  <xdr:twoCellAnchor editAs="oneCell">
    <xdr:from>
      <xdr:col>1</xdr:col>
      <xdr:colOff>2057400</xdr:colOff>
      <xdr:row>48</xdr:row>
      <xdr:rowOff>85725</xdr:rowOff>
    </xdr:from>
    <xdr:to>
      <xdr:col>6</xdr:col>
      <xdr:colOff>161925</xdr:colOff>
      <xdr:row>52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92487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25" zoomScaleNormal="100" workbookViewId="0">
      <selection activeCell="D46" sqref="D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8" t="s">
        <v>22</v>
      </c>
      <c r="D2" s="58"/>
      <c r="E2" s="58"/>
      <c r="F2" s="58"/>
      <c r="G2" s="58"/>
      <c r="H2" s="59" t="s">
        <v>19</v>
      </c>
    </row>
    <row r="3" spans="1:9" s="1" customFormat="1" ht="24.95" customHeight="1" x14ac:dyDescent="0.2">
      <c r="A3" s="54"/>
      <c r="B3" s="55"/>
      <c r="C3" s="41" t="s">
        <v>15</v>
      </c>
      <c r="D3" s="42" t="s">
        <v>20</v>
      </c>
      <c r="E3" s="42" t="s">
        <v>16</v>
      </c>
      <c r="F3" s="42" t="s">
        <v>17</v>
      </c>
      <c r="G3" s="43" t="s">
        <v>18</v>
      </c>
      <c r="H3" s="60"/>
    </row>
    <row r="4" spans="1:9" s="1" customFormat="1" x14ac:dyDescent="0.2">
      <c r="A4" s="56"/>
      <c r="B4" s="57"/>
      <c r="C4" s="44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</row>
    <row r="5" spans="1:9" x14ac:dyDescent="0.2">
      <c r="A5" s="28"/>
      <c r="B5" s="38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40" t="s">
        <v>39</v>
      </c>
    </row>
    <row r="9" spans="1:9" x14ac:dyDescent="0.2">
      <c r="A9" s="28"/>
      <c r="B9" s="38" t="s">
        <v>4</v>
      </c>
      <c r="C9" s="17">
        <v>55015</v>
      </c>
      <c r="D9" s="17">
        <v>0</v>
      </c>
      <c r="E9" s="17">
        <f t="shared" si="0"/>
        <v>55015</v>
      </c>
      <c r="F9" s="17">
        <v>17396.32</v>
      </c>
      <c r="G9" s="17">
        <v>17396.32</v>
      </c>
      <c r="H9" s="17">
        <f t="shared" si="1"/>
        <v>-37618.68</v>
      </c>
      <c r="I9" s="40" t="s">
        <v>40</v>
      </c>
    </row>
    <row r="10" spans="1:9" x14ac:dyDescent="0.2">
      <c r="A10" s="29"/>
      <c r="B10" s="39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40" t="s">
        <v>41</v>
      </c>
    </row>
    <row r="11" spans="1:9" x14ac:dyDescent="0.2">
      <c r="A11" s="35"/>
      <c r="B11" s="38" t="s">
        <v>24</v>
      </c>
      <c r="C11" s="17">
        <v>1256060</v>
      </c>
      <c r="D11" s="17">
        <v>65000</v>
      </c>
      <c r="E11" s="17">
        <f t="shared" si="2"/>
        <v>1321060</v>
      </c>
      <c r="F11" s="17">
        <v>173712</v>
      </c>
      <c r="G11" s="17">
        <v>116712</v>
      </c>
      <c r="H11" s="17">
        <f t="shared" si="3"/>
        <v>-1139348</v>
      </c>
      <c r="I11" s="40" t="s">
        <v>42</v>
      </c>
    </row>
    <row r="12" spans="1:9" ht="22.5" x14ac:dyDescent="0.2">
      <c r="A12" s="35"/>
      <c r="B12" s="38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40" t="s">
        <v>43</v>
      </c>
    </row>
    <row r="13" spans="1:9" ht="22.5" x14ac:dyDescent="0.2">
      <c r="A13" s="35"/>
      <c r="B13" s="38" t="s">
        <v>26</v>
      </c>
      <c r="C13" s="17">
        <v>16445858.33</v>
      </c>
      <c r="D13" s="17">
        <v>93147</v>
      </c>
      <c r="E13" s="17">
        <f t="shared" si="2"/>
        <v>16539005.33</v>
      </c>
      <c r="F13" s="17">
        <v>4036677.52</v>
      </c>
      <c r="G13" s="17">
        <v>4036677.52</v>
      </c>
      <c r="H13" s="17">
        <f t="shared" si="3"/>
        <v>-12409180.810000001</v>
      </c>
      <c r="I13" s="40" t="s">
        <v>44</v>
      </c>
    </row>
    <row r="14" spans="1:9" x14ac:dyDescent="0.2">
      <c r="A14" s="28"/>
      <c r="B14" s="38" t="s">
        <v>6</v>
      </c>
      <c r="C14" s="17">
        <v>0</v>
      </c>
      <c r="D14" s="17">
        <v>2007472.64</v>
      </c>
      <c r="E14" s="17">
        <f t="shared" ref="E14" si="4">C14+D14</f>
        <v>2007472.64</v>
      </c>
      <c r="F14" s="17">
        <v>0</v>
      </c>
      <c r="G14" s="17">
        <v>0</v>
      </c>
      <c r="H14" s="17">
        <f t="shared" ref="H14" si="5">G14-C14</f>
        <v>0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17756933.329999998</v>
      </c>
      <c r="D16" s="18">
        <f t="shared" ref="D16:H16" si="6">SUM(D5:D14)</f>
        <v>2165619.6399999997</v>
      </c>
      <c r="E16" s="18">
        <f t="shared" si="6"/>
        <v>19922552.969999999</v>
      </c>
      <c r="F16" s="18">
        <f t="shared" si="6"/>
        <v>4227785.84</v>
      </c>
      <c r="G16" s="6">
        <f t="shared" si="6"/>
        <v>4170785.84</v>
      </c>
      <c r="H16" s="7">
        <f t="shared" si="6"/>
        <v>-13586147.49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1" t="s">
        <v>23</v>
      </c>
      <c r="B18" s="62"/>
      <c r="C18" s="58" t="s">
        <v>22</v>
      </c>
      <c r="D18" s="58"/>
      <c r="E18" s="58"/>
      <c r="F18" s="58"/>
      <c r="G18" s="58"/>
      <c r="H18" s="59" t="s">
        <v>19</v>
      </c>
      <c r="I18" s="40" t="s">
        <v>46</v>
      </c>
    </row>
    <row r="19" spans="1:9" ht="22.5" x14ac:dyDescent="0.2">
      <c r="A19" s="63"/>
      <c r="B19" s="64"/>
      <c r="C19" s="41" t="s">
        <v>15</v>
      </c>
      <c r="D19" s="42" t="s">
        <v>20</v>
      </c>
      <c r="E19" s="42" t="s">
        <v>16</v>
      </c>
      <c r="F19" s="42" t="s">
        <v>17</v>
      </c>
      <c r="G19" s="43" t="s">
        <v>18</v>
      </c>
      <c r="H19" s="60"/>
      <c r="I19" s="40" t="s">
        <v>46</v>
      </c>
    </row>
    <row r="20" spans="1:9" x14ac:dyDescent="0.2">
      <c r="A20" s="65"/>
      <c r="B20" s="66"/>
      <c r="C20" s="44" t="s">
        <v>7</v>
      </c>
      <c r="D20" s="45" t="s">
        <v>8</v>
      </c>
      <c r="E20" s="45" t="s">
        <v>9</v>
      </c>
      <c r="F20" s="45" t="s">
        <v>10</v>
      </c>
      <c r="G20" s="45" t="s">
        <v>11</v>
      </c>
      <c r="H20" s="45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40" t="s">
        <v>46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40" t="s">
        <v>39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40" t="s">
        <v>40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40" t="s">
        <v>41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40" t="s">
        <v>43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47" t="s">
        <v>48</v>
      </c>
      <c r="B31" s="48"/>
      <c r="C31" s="21">
        <f t="shared" ref="C31:H31" si="14">SUM(C32:C35)</f>
        <v>17756933.329999998</v>
      </c>
      <c r="D31" s="21">
        <f t="shared" si="14"/>
        <v>158147</v>
      </c>
      <c r="E31" s="21">
        <f t="shared" si="14"/>
        <v>17915080.329999998</v>
      </c>
      <c r="F31" s="21">
        <f t="shared" si="14"/>
        <v>4227785.84</v>
      </c>
      <c r="G31" s="21">
        <f t="shared" si="14"/>
        <v>4170785.84</v>
      </c>
      <c r="H31" s="21">
        <f t="shared" si="14"/>
        <v>-13586147.49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47</v>
      </c>
    </row>
    <row r="33" spans="1:9" x14ac:dyDescent="0.2">
      <c r="A33" s="11"/>
      <c r="B33" s="12" t="s">
        <v>31</v>
      </c>
      <c r="C33" s="20">
        <v>55015</v>
      </c>
      <c r="D33" s="20">
        <v>0</v>
      </c>
      <c r="E33" s="20">
        <f>C33+D33</f>
        <v>55015</v>
      </c>
      <c r="F33" s="20">
        <v>17396.32</v>
      </c>
      <c r="G33" s="20">
        <v>17396.32</v>
      </c>
      <c r="H33" s="20">
        <f t="shared" ref="H33:H34" si="15">G33-C33</f>
        <v>-37618.68</v>
      </c>
      <c r="I33" s="40" t="s">
        <v>40</v>
      </c>
    </row>
    <row r="34" spans="1:9" x14ac:dyDescent="0.2">
      <c r="A34" s="11"/>
      <c r="B34" s="12" t="s">
        <v>32</v>
      </c>
      <c r="C34" s="20">
        <v>1256060</v>
      </c>
      <c r="D34" s="20">
        <v>65000</v>
      </c>
      <c r="E34" s="20">
        <f>C34+D34</f>
        <v>1321060</v>
      </c>
      <c r="F34" s="20">
        <v>173712</v>
      </c>
      <c r="G34" s="20">
        <v>116712</v>
      </c>
      <c r="H34" s="20">
        <f t="shared" si="15"/>
        <v>-1139348</v>
      </c>
      <c r="I34" s="40" t="s">
        <v>42</v>
      </c>
    </row>
    <row r="35" spans="1:9" ht="22.5" x14ac:dyDescent="0.2">
      <c r="A35" s="11"/>
      <c r="B35" s="12" t="s">
        <v>26</v>
      </c>
      <c r="C35" s="20">
        <v>16445858.33</v>
      </c>
      <c r="D35" s="20">
        <v>93147</v>
      </c>
      <c r="E35" s="20">
        <f>C35+D35</f>
        <v>16539005.33</v>
      </c>
      <c r="F35" s="20">
        <v>4036677.52</v>
      </c>
      <c r="G35" s="20">
        <v>4036677.52</v>
      </c>
      <c r="H35" s="20">
        <f t="shared" ref="H35" si="16">G35-C35</f>
        <v>-12409180.810000001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2007472.64</v>
      </c>
      <c r="E37" s="21">
        <f t="shared" si="17"/>
        <v>2007472.64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40" t="s">
        <v>46</v>
      </c>
    </row>
    <row r="38" spans="1:9" x14ac:dyDescent="0.2">
      <c r="A38" s="9"/>
      <c r="B38" s="12" t="s">
        <v>6</v>
      </c>
      <c r="C38" s="20">
        <v>0</v>
      </c>
      <c r="D38" s="20">
        <v>2007472.64</v>
      </c>
      <c r="E38" s="20">
        <f>C38+D38</f>
        <v>2007472.64</v>
      </c>
      <c r="F38" s="20">
        <v>0</v>
      </c>
      <c r="G38" s="20">
        <v>0</v>
      </c>
      <c r="H38" s="20">
        <f>G38-C38</f>
        <v>0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17756933.329999998</v>
      </c>
      <c r="D39" s="18">
        <f t="shared" ref="D39:H39" si="18">SUM(D37+D31+D21)</f>
        <v>2165619.6399999997</v>
      </c>
      <c r="E39" s="18">
        <f t="shared" si="18"/>
        <v>19922552.969999999</v>
      </c>
      <c r="F39" s="18">
        <f t="shared" si="18"/>
        <v>4227785.84</v>
      </c>
      <c r="G39" s="18">
        <f t="shared" si="18"/>
        <v>4170785.84</v>
      </c>
      <c r="H39" s="7">
        <f t="shared" si="18"/>
        <v>-13586147.49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2" spans="1:9" ht="22.5" x14ac:dyDescent="0.2">
      <c r="B42" s="33" t="s">
        <v>34</v>
      </c>
    </row>
    <row r="43" spans="1:9" x14ac:dyDescent="0.2">
      <c r="B43" s="34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2021-04-19T18:40:17Z</cp:lastPrinted>
  <dcterms:created xsi:type="dcterms:W3CDTF">2012-12-11T20:48:19Z</dcterms:created>
  <dcterms:modified xsi:type="dcterms:W3CDTF">2021-04-20T20:20:25Z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